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6" windowWidth="9696" windowHeight="6168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<sst xmlns="http://schemas.openxmlformats.org/spreadsheetml/2006/main" count="67" uniqueCount="59">
  <si>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</si>
  <si>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</si>
  <si>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</si>
  <si>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</si>
  <si>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</si>
  <si>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</si>
  <si>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</si>
  <si>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</si>
  <si>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</si>
  <si>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</si>
  <si>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</si>
  <si>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</si>
  <si>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</si>
  <si>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</si>
  <si>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</si>
  <si>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</si>
  <si>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</si>
  <si>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</si>
  <si>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</si>
  <si>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</si>
  <si>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</si>
  <si>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</si>
  <si>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</si>
  <si>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</si>
  <si>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</si>
  <si>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</si>
  <si>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</si>
  <si>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</si>
  <si>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</si>
  <si>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</si>
  <si>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</si>
  <si>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</si>
  <si>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</si>
  <si>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</si>
  <si>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</si>
  <si>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</si>
  <si>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</si>
  <si>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</si>
  <si>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</si>
  <si>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</si>
  <si>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</si>
  <si>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</si>
  <si>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</si>
  <si>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</si>
  <si>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</si>
  <si>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</si>
  <si>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</si>
  <si>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</si>
  <si>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</si>
  <si>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</si>
  <si>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</si>
  <si>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</si>
  <si>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</si>
  <si>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Απρίλιος 2020</t>
  </si>
  <si>
    <t xml:space="preserve">            Ετήσια μεταβολή και μηνιαία μεταβολή: Μάιος 2019-2020</t>
  </si>
  <si>
    <t xml:space="preserve">            και Απρίλης-Μάης 2020 </t>
  </si>
  <si>
    <t>Μάιος 2019</t>
  </si>
  <si>
    <t>Μάιος 2020</t>
  </si>
  <si>
    <t>Μεταβολή Απρίλιος-Μάιος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</si>
</sst>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Μάιο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157</c:v>
                </c:pt>
                <c:pt idx="1">
                  <c:v>34</c:v>
                </c:pt>
                <c:pt idx="2">
                  <c:v>1459</c:v>
                </c:pt>
                <c:pt idx="3">
                  <c:v>9</c:v>
                </c:pt>
                <c:pt idx="4">
                  <c:v>70</c:v>
                </c:pt>
                <c:pt idx="5">
                  <c:v>1473</c:v>
                </c:pt>
                <c:pt idx="6">
                  <c:v>3658</c:v>
                </c:pt>
                <c:pt idx="7">
                  <c:v>648</c:v>
                </c:pt>
                <c:pt idx="8">
                  <c:v>2108</c:v>
                </c:pt>
                <c:pt idx="9">
                  <c:v>426</c:v>
                </c:pt>
                <c:pt idx="10">
                  <c:v>1419</c:v>
                </c:pt>
                <c:pt idx="11">
                  <c:v>128</c:v>
                </c:pt>
                <c:pt idx="12">
                  <c:v>1144</c:v>
                </c:pt>
                <c:pt idx="13">
                  <c:v>329</c:v>
                </c:pt>
                <c:pt idx="14">
                  <c:v>2868</c:v>
                </c:pt>
                <c:pt idx="15">
                  <c:v>1677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159</c:v>
                </c:pt>
                <c:pt idx="1">
                  <c:v>39</c:v>
                </c:pt>
                <c:pt idx="2">
                  <c:v>1700</c:v>
                </c:pt>
                <c:pt idx="3">
                  <c:v>15</c:v>
                </c:pt>
                <c:pt idx="4">
                  <c:v>100</c:v>
                </c:pt>
                <c:pt idx="5">
                  <c:v>1611</c:v>
                </c:pt>
                <c:pt idx="6">
                  <c:v>5162</c:v>
                </c:pt>
                <c:pt idx="7">
                  <c:v>1405</c:v>
                </c:pt>
                <c:pt idx="8">
                  <c:v>9293</c:v>
                </c:pt>
                <c:pt idx="9">
                  <c:v>624</c:v>
                </c:pt>
                <c:pt idx="10">
                  <c:v>1418</c:v>
                </c:pt>
                <c:pt idx="11">
                  <c:v>306</c:v>
                </c:pt>
                <c:pt idx="12">
                  <c:v>1202</c:v>
                </c:pt>
                <c:pt idx="13">
                  <c:v>463</c:v>
                </c:pt>
                <c:pt idx="14">
                  <c:v>4668</c:v>
                </c:pt>
                <c:pt idx="15">
                  <c:v>1439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1456"/>
        <c:axId val="63610880"/>
      </c:barChart>
      <c:catAx>
        <c:axId val="1131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636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1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1317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Μάιος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2</c:v>
                </c:pt>
                <c:pt idx="1">
                  <c:v>5</c:v>
                </c:pt>
                <c:pt idx="2">
                  <c:v>241</c:v>
                </c:pt>
                <c:pt idx="3">
                  <c:v>6</c:v>
                </c:pt>
                <c:pt idx="4">
                  <c:v>30</c:v>
                </c:pt>
                <c:pt idx="5">
                  <c:v>138</c:v>
                </c:pt>
                <c:pt idx="6">
                  <c:v>1504</c:v>
                </c:pt>
                <c:pt idx="7">
                  <c:v>757</c:v>
                </c:pt>
                <c:pt idx="8">
                  <c:v>7185</c:v>
                </c:pt>
                <c:pt idx="9">
                  <c:v>198</c:v>
                </c:pt>
                <c:pt idx="10">
                  <c:v>-1</c:v>
                </c:pt>
                <c:pt idx="11">
                  <c:v>178</c:v>
                </c:pt>
                <c:pt idx="12">
                  <c:v>58</c:v>
                </c:pt>
                <c:pt idx="13">
                  <c:v>134</c:v>
                </c:pt>
                <c:pt idx="14">
                  <c:v>1800</c:v>
                </c:pt>
                <c:pt idx="15">
                  <c:v>-238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52736"/>
        <c:axId val="63613760"/>
      </c:barChart>
      <c:catAx>
        <c:axId val="46452736"/>
        <c:scaling>
          <c:orientation val="minMax"/>
        </c:scaling>
        <c:delete val="1"/>
        <c:axPos val="l"/>
        <c:majorTickMark val="out"/>
        <c:minorTickMark val="none"/>
        <c:tickLblPos val="nextTo"/>
        <c:crossAx val="63613760"/>
        <c:crosses val="autoZero"/>
        <c:auto val="1"/>
        <c:lblAlgn val="ctr"/>
        <c:lblOffset val="100"/>
        <c:noMultiLvlLbl val="0"/>
      </c:catAx>
      <c:valAx>
        <c:axId val="636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464527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O4" sqref="O4"/>
    </sheetView>
  </sheetViews>
  <sheetFormatPr defaultRowHeight="13.2" x14ac:dyDescent="0.25"/>
  <cols>
    <col min="1" max="3" width="2.6640625" customWidth="1"/>
    <col min="4" max="4" width="19.6640625" style="7" customWidth="1"/>
    <col min="5" max="5" width="6.33203125" customWidth="1"/>
    <col min="6" max="6" width="6.5546875" customWidth="1"/>
    <col min="7" max="7" width="7" customWidth="1"/>
    <col min="8" max="8" width="7.88671875" customWidth="1"/>
    <col min="9" max="9" width="6.5546875" bestFit="1" customWidth="1"/>
    <col min="10" max="10" width="6.6640625" customWidth="1"/>
    <col min="11" max="11" width="6.5546875" bestFit="1" customWidth="1"/>
    <col min="12" max="12" width="7.33203125" bestFit="1" customWidth="1"/>
    <col min="13" max="13" width="7.109375" bestFit="1" customWidth="1"/>
    <col min="14" max="14" width="7.5546875" customWidth="1"/>
    <col min="15" max="33" width="7.33203125" customWidth="1"/>
    <col min="35" max="35" width="6" bestFit="1" customWidth="1"/>
    <col min="36" max="36" width="14.44140625" customWidth="1"/>
    <col min="37" max="37" width="11.5546875" customWidth="1"/>
    <col min="38" max="38" width="11.109375" customWidth="1"/>
    <col min="40" max="40" width="13.6640625" customWidth="1"/>
    <col min="41" max="41" width="14" customWidth="1"/>
  </cols>
  <sheetData>
    <row r="1" spans="1:32" s="20" customFormat="1" x14ac:dyDescent="0.25">
      <c r="C1" s="76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5">
      <c r="C2" s="23"/>
      <c r="D2" s="64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3">
      <c r="C3" s="38"/>
      <c r="D3" s="65" t="s">
        <v>55</v>
      </c>
      <c r="E3" s="39"/>
      <c r="F3" s="39"/>
      <c r="G3" s="39"/>
      <c r="H3" s="39"/>
      <c r="I3" s="79"/>
      <c r="J3" s="79"/>
      <c r="K3" s="79"/>
      <c r="L3" s="79"/>
      <c r="M3" s="79"/>
      <c r="N3" s="7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5">
      <c r="C4" s="52"/>
      <c r="D4" s="53" t="s">
        <v>1</v>
      </c>
      <c r="E4" s="77" t="s">
        <v>53</v>
      </c>
      <c r="F4" s="77"/>
      <c r="G4" s="80" t="s">
        <v>58</v>
      </c>
      <c r="H4" s="77"/>
      <c r="I4" s="77" t="s">
        <v>56</v>
      </c>
      <c r="J4" s="77"/>
      <c r="K4" s="77" t="s">
        <v>57</v>
      </c>
      <c r="L4" s="77"/>
      <c r="M4" s="77" t="s">
        <v>52</v>
      </c>
      <c r="N4" s="78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3.8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5"/>
      <c r="R5" s="7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5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68">
        <v>2019</v>
      </c>
      <c r="R6" s="68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5">
      <c r="A7" s="33" t="s">
        <v>36</v>
      </c>
      <c r="B7" s="33" t="s">
        <v>22</v>
      </c>
      <c r="C7" s="57">
        <v>1</v>
      </c>
      <c r="D7" s="45" t="s">
        <v>5</v>
      </c>
      <c r="E7" s="37">
        <v>154</v>
      </c>
      <c r="F7" s="46">
        <f>E7/E23</f>
        <v>5.386310377391487E-3</v>
      </c>
      <c r="G7" s="47">
        <f t="shared" ref="G7:G22" si="0">K7-E7</f>
        <v>5</v>
      </c>
      <c r="H7" s="48">
        <f t="shared" ref="H7:H22" si="1">G7/E7</f>
        <v>3.2467532467532464E-2</v>
      </c>
      <c r="I7" s="37">
        <v>157</v>
      </c>
      <c r="J7" s="46">
        <f>I7/I23</f>
        <v>8.9169080479354797E-3</v>
      </c>
      <c r="K7" s="37">
        <v>159</v>
      </c>
      <c r="L7" s="46">
        <f>K7/K23</f>
        <v>5.3708958248885287E-3</v>
      </c>
      <c r="M7" s="49">
        <f t="shared" ref="M7:M22" si="2">K7-I7</f>
        <v>2</v>
      </c>
      <c r="N7" s="35">
        <f t="shared" ref="N7:N22" si="3">M7/I7</f>
        <v>1.2738853503184714E-2</v>
      </c>
      <c r="O7" s="26"/>
      <c r="P7" s="66"/>
      <c r="Q7" s="37">
        <f t="shared" ref="Q7:Q22" si="4">I7</f>
        <v>157</v>
      </c>
      <c r="R7" s="37">
        <f t="shared" ref="R7:R22" si="5">K7</f>
        <v>159</v>
      </c>
      <c r="T7" s="26"/>
      <c r="U7" s="26"/>
      <c r="V7" s="26"/>
      <c r="W7" s="71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5">
      <c r="A8" s="33" t="s">
        <v>37</v>
      </c>
      <c r="B8" s="33" t="s">
        <v>23</v>
      </c>
      <c r="C8" s="57">
        <v>2</v>
      </c>
      <c r="D8" s="45" t="s">
        <v>6</v>
      </c>
      <c r="E8" s="37">
        <v>38</v>
      </c>
      <c r="F8" s="46">
        <f>E8/E23</f>
        <v>1.3290895736420552E-3</v>
      </c>
      <c r="G8" s="47">
        <f t="shared" si="0"/>
        <v>1</v>
      </c>
      <c r="H8" s="48">
        <f t="shared" si="1"/>
        <v>2.6315789473684209E-2</v>
      </c>
      <c r="I8" s="37">
        <v>34</v>
      </c>
      <c r="J8" s="46">
        <f>I8/I23</f>
        <v>1.9310501505083206E-3</v>
      </c>
      <c r="K8" s="37">
        <v>39</v>
      </c>
      <c r="L8" s="46">
        <f>K8/K23</f>
        <v>1.31738954195379E-3</v>
      </c>
      <c r="M8" s="49">
        <f t="shared" si="2"/>
        <v>5</v>
      </c>
      <c r="N8" s="35">
        <f t="shared" si="3"/>
        <v>0.14705882352941177</v>
      </c>
      <c r="O8" s="26"/>
      <c r="P8" s="1"/>
      <c r="Q8" s="37">
        <f t="shared" si="4"/>
        <v>34</v>
      </c>
      <c r="R8" s="37">
        <f t="shared" si="5"/>
        <v>39</v>
      </c>
      <c r="T8" s="26"/>
      <c r="U8" s="26"/>
      <c r="V8" s="26"/>
      <c r="W8" s="71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5">
      <c r="A9" s="33" t="s">
        <v>38</v>
      </c>
      <c r="B9" s="33" t="s">
        <v>24</v>
      </c>
      <c r="C9" s="57">
        <v>3</v>
      </c>
      <c r="D9" s="50" t="s">
        <v>7</v>
      </c>
      <c r="E9" s="37">
        <v>1630</v>
      </c>
      <c r="F9" s="46">
        <f>E9/E23</f>
        <v>5.7010947500961841E-2</v>
      </c>
      <c r="G9" s="47">
        <f t="shared" si="0"/>
        <v>70</v>
      </c>
      <c r="H9" s="48">
        <f t="shared" si="1"/>
        <v>4.2944785276073622E-2</v>
      </c>
      <c r="I9" s="37">
        <v>1459</v>
      </c>
      <c r="J9" s="46">
        <f>I9/I23</f>
        <v>8.2864769693871757E-2</v>
      </c>
      <c r="K9" s="37">
        <v>1700</v>
      </c>
      <c r="L9" s="46">
        <f>K9/K23</f>
        <v>5.7424672341575465E-2</v>
      </c>
      <c r="M9" s="49">
        <f t="shared" si="2"/>
        <v>241</v>
      </c>
      <c r="N9" s="35">
        <f t="shared" si="3"/>
        <v>0.16518163125428376</v>
      </c>
      <c r="O9" s="26"/>
      <c r="P9" s="67"/>
      <c r="Q9" s="37">
        <f t="shared" si="4"/>
        <v>1459</v>
      </c>
      <c r="R9" s="37">
        <f t="shared" si="5"/>
        <v>1700</v>
      </c>
      <c r="T9" s="26"/>
      <c r="U9" s="26"/>
      <c r="V9" s="26"/>
      <c r="W9" s="71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5">
      <c r="A10" s="33" t="s">
        <v>39</v>
      </c>
      <c r="B10" s="33" t="s">
        <v>25</v>
      </c>
      <c r="C10" s="57">
        <v>4</v>
      </c>
      <c r="D10" s="50" t="s">
        <v>8</v>
      </c>
      <c r="E10" s="37">
        <v>13</v>
      </c>
      <c r="F10" s="46">
        <f>E10/E23</f>
        <v>4.5468853835122939E-4</v>
      </c>
      <c r="G10" s="47">
        <f t="shared" si="0"/>
        <v>2</v>
      </c>
      <c r="H10" s="48">
        <f t="shared" si="1"/>
        <v>0.15384615384615385</v>
      </c>
      <c r="I10" s="37">
        <v>9</v>
      </c>
      <c r="J10" s="46">
        <f>I10/I23</f>
        <v>5.1116033395808491E-4</v>
      </c>
      <c r="K10" s="37">
        <v>15</v>
      </c>
      <c r="L10" s="46">
        <f>K10/K23</f>
        <v>5.0668828536684228E-4</v>
      </c>
      <c r="M10" s="49">
        <f t="shared" si="2"/>
        <v>6</v>
      </c>
      <c r="N10" s="35">
        <f t="shared" si="3"/>
        <v>0.66666666666666663</v>
      </c>
      <c r="O10" s="26"/>
      <c r="P10" s="5"/>
      <c r="Q10" s="37">
        <f t="shared" si="4"/>
        <v>9</v>
      </c>
      <c r="R10" s="37">
        <f t="shared" si="5"/>
        <v>15</v>
      </c>
      <c r="T10" s="26"/>
      <c r="U10" s="26"/>
      <c r="V10" s="26"/>
      <c r="W10" s="71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5">
      <c r="A11" s="33" t="s">
        <v>40</v>
      </c>
      <c r="B11" s="33" t="s">
        <v>26</v>
      </c>
      <c r="C11" s="57">
        <v>5</v>
      </c>
      <c r="D11" s="51" t="s">
        <v>9</v>
      </c>
      <c r="E11" s="37">
        <v>93</v>
      </c>
      <c r="F11" s="46">
        <f>E11/E23</f>
        <v>3.252771851281872E-3</v>
      </c>
      <c r="G11" s="47">
        <f t="shared" si="0"/>
        <v>7</v>
      </c>
      <c r="H11" s="48">
        <f t="shared" si="1"/>
        <v>7.5268817204301078E-2</v>
      </c>
      <c r="I11" s="37">
        <v>70</v>
      </c>
      <c r="J11" s="46">
        <f>I11/I23</f>
        <v>3.9756914863406595E-3</v>
      </c>
      <c r="K11" s="37">
        <v>100</v>
      </c>
      <c r="L11" s="46">
        <f>K11/K23</f>
        <v>3.3779219024456155E-3</v>
      </c>
      <c r="M11" s="49">
        <f t="shared" si="2"/>
        <v>30</v>
      </c>
      <c r="N11" s="35">
        <f t="shared" si="3"/>
        <v>0.42857142857142855</v>
      </c>
      <c r="O11" s="26"/>
      <c r="P11" s="5"/>
      <c r="Q11" s="37">
        <f t="shared" si="4"/>
        <v>70</v>
      </c>
      <c r="R11" s="37">
        <f t="shared" si="5"/>
        <v>100</v>
      </c>
      <c r="T11" s="26"/>
      <c r="U11" s="26"/>
      <c r="V11" s="26"/>
      <c r="W11" s="71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5">
      <c r="A12" s="33" t="s">
        <v>41</v>
      </c>
      <c r="B12" s="33" t="s">
        <v>27</v>
      </c>
      <c r="C12" s="57">
        <v>6</v>
      </c>
      <c r="D12" s="51" t="s">
        <v>10</v>
      </c>
      <c r="E12" s="37">
        <v>1545</v>
      </c>
      <c r="F12" s="46">
        <f>E12/E23</f>
        <v>5.4037983980973037E-2</v>
      </c>
      <c r="G12" s="47">
        <f t="shared" si="0"/>
        <v>66</v>
      </c>
      <c r="H12" s="48">
        <f t="shared" si="1"/>
        <v>4.2718446601941747E-2</v>
      </c>
      <c r="I12" s="37">
        <v>1473</v>
      </c>
      <c r="J12" s="46">
        <f>I12/I23</f>
        <v>8.3659907991139884E-2</v>
      </c>
      <c r="K12" s="37">
        <v>1611</v>
      </c>
      <c r="L12" s="46">
        <f>K12/K23</f>
        <v>5.4418321848398864E-2</v>
      </c>
      <c r="M12" s="49">
        <f t="shared" si="2"/>
        <v>138</v>
      </c>
      <c r="N12" s="35">
        <f t="shared" si="3"/>
        <v>9.368635437881874E-2</v>
      </c>
      <c r="O12" s="26"/>
      <c r="P12" s="5"/>
      <c r="Q12" s="37">
        <f t="shared" si="4"/>
        <v>1473</v>
      </c>
      <c r="R12" s="37">
        <f t="shared" si="5"/>
        <v>1611</v>
      </c>
      <c r="T12" s="26"/>
      <c r="U12" s="26"/>
      <c r="V12" s="26"/>
      <c r="W12" s="71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5">
      <c r="A13" s="33" t="s">
        <v>42</v>
      </c>
      <c r="B13" s="33" t="s">
        <v>28</v>
      </c>
      <c r="C13" s="57">
        <v>7</v>
      </c>
      <c r="D13" s="50" t="s">
        <v>11</v>
      </c>
      <c r="E13" s="37">
        <v>4898</v>
      </c>
      <c r="F13" s="46">
        <f>E13/E23</f>
        <v>0.1713126508341786</v>
      </c>
      <c r="G13" s="47">
        <f t="shared" si="0"/>
        <v>264</v>
      </c>
      <c r="H13" s="48">
        <f t="shared" si="1"/>
        <v>5.3899550837076357E-2</v>
      </c>
      <c r="I13" s="37">
        <v>3658</v>
      </c>
      <c r="J13" s="46">
        <f>I13/I23</f>
        <v>0.20775827795763049</v>
      </c>
      <c r="K13" s="37">
        <v>5162</v>
      </c>
      <c r="L13" s="46">
        <f>K13/K23</f>
        <v>0.17436832860424267</v>
      </c>
      <c r="M13" s="49">
        <f t="shared" si="2"/>
        <v>1504</v>
      </c>
      <c r="N13" s="35">
        <f t="shared" si="3"/>
        <v>0.41115363586659376</v>
      </c>
      <c r="O13" s="26"/>
      <c r="P13" s="5"/>
      <c r="Q13" s="37">
        <f t="shared" si="4"/>
        <v>3658</v>
      </c>
      <c r="R13" s="37">
        <f t="shared" si="5"/>
        <v>5162</v>
      </c>
      <c r="T13" s="26"/>
      <c r="U13" s="26"/>
      <c r="V13" s="26"/>
      <c r="W13" s="71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5">
      <c r="A14" s="33" t="s">
        <v>43</v>
      </c>
      <c r="B14" s="33" t="s">
        <v>29</v>
      </c>
      <c r="C14" s="57">
        <v>8</v>
      </c>
      <c r="D14" s="50" t="s">
        <v>12</v>
      </c>
      <c r="E14" s="37">
        <v>1283</v>
      </c>
      <c r="F14" s="46">
        <f>E14/E23</f>
        <v>4.4874261131125179E-2</v>
      </c>
      <c r="G14" s="47">
        <f t="shared" si="0"/>
        <v>122</v>
      </c>
      <c r="H14" s="48">
        <f t="shared" si="1"/>
        <v>9.5089633671083404E-2</v>
      </c>
      <c r="I14" s="37">
        <v>648</v>
      </c>
      <c r="J14" s="46">
        <f>I14/I23</f>
        <v>3.6803544044982109E-2</v>
      </c>
      <c r="K14" s="37">
        <v>1405</v>
      </c>
      <c r="L14" s="46">
        <f>K14/K23</f>
        <v>4.74598027293609E-2</v>
      </c>
      <c r="M14" s="49">
        <f t="shared" si="2"/>
        <v>757</v>
      </c>
      <c r="N14" s="35">
        <f t="shared" si="3"/>
        <v>1.1682098765432098</v>
      </c>
      <c r="O14" s="26"/>
      <c r="P14" s="5"/>
      <c r="Q14" s="37">
        <f t="shared" si="4"/>
        <v>648</v>
      </c>
      <c r="R14" s="37">
        <f t="shared" si="5"/>
        <v>1405</v>
      </c>
      <c r="T14" s="26"/>
      <c r="U14" s="26"/>
      <c r="V14" s="26"/>
      <c r="W14" s="71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5">
      <c r="A15" s="33" t="s">
        <v>44</v>
      </c>
      <c r="B15" s="33" t="s">
        <v>30</v>
      </c>
      <c r="C15" s="57">
        <v>9</v>
      </c>
      <c r="D15" s="51" t="s">
        <v>13</v>
      </c>
      <c r="E15" s="37">
        <v>9457</v>
      </c>
      <c r="F15" s="46">
        <f>E15/E23</f>
        <v>0.33076842362981357</v>
      </c>
      <c r="G15" s="47">
        <f t="shared" si="0"/>
        <v>-164</v>
      </c>
      <c r="H15" s="48">
        <f t="shared" si="1"/>
        <v>-1.7341651686581368E-2</v>
      </c>
      <c r="I15" s="37">
        <v>2108</v>
      </c>
      <c r="J15" s="46">
        <f>I15/I23</f>
        <v>0.11972510933151588</v>
      </c>
      <c r="K15" s="37">
        <v>9293</v>
      </c>
      <c r="L15" s="46">
        <f>K15/K23</f>
        <v>0.31391028239427105</v>
      </c>
      <c r="M15" s="49">
        <f t="shared" si="2"/>
        <v>7185</v>
      </c>
      <c r="N15" s="35">
        <f t="shared" si="3"/>
        <v>3.4084440227703983</v>
      </c>
      <c r="O15" s="26"/>
      <c r="P15" s="5"/>
      <c r="Q15" s="37">
        <f t="shared" si="4"/>
        <v>2108</v>
      </c>
      <c r="R15" s="37">
        <f t="shared" si="5"/>
        <v>9293</v>
      </c>
      <c r="T15" s="26"/>
      <c r="U15" s="26"/>
      <c r="V15" s="26"/>
      <c r="W15" s="71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5">
      <c r="A16" s="33" t="s">
        <v>45</v>
      </c>
      <c r="B16" s="33" t="s">
        <v>31</v>
      </c>
      <c r="C16" s="57">
        <v>10</v>
      </c>
      <c r="D16" s="51" t="s">
        <v>14</v>
      </c>
      <c r="E16" s="37">
        <v>551</v>
      </c>
      <c r="F16" s="46">
        <f>E16/E23</f>
        <v>1.9271798817809799E-2</v>
      </c>
      <c r="G16" s="47">
        <f t="shared" si="0"/>
        <v>73</v>
      </c>
      <c r="H16" s="48">
        <f t="shared" si="1"/>
        <v>0.13248638838475499</v>
      </c>
      <c r="I16" s="37">
        <v>426</v>
      </c>
      <c r="J16" s="46">
        <f>I16/I23</f>
        <v>2.4194922474016018E-2</v>
      </c>
      <c r="K16" s="37">
        <v>624</v>
      </c>
      <c r="L16" s="46">
        <f>K16/K23</f>
        <v>2.107823267126064E-2</v>
      </c>
      <c r="M16" s="49">
        <f t="shared" si="2"/>
        <v>198</v>
      </c>
      <c r="N16" s="35">
        <f t="shared" si="3"/>
        <v>0.46478873239436619</v>
      </c>
      <c r="O16" s="26"/>
      <c r="P16" s="5"/>
      <c r="Q16" s="37">
        <f t="shared" si="4"/>
        <v>426</v>
      </c>
      <c r="R16" s="37">
        <f t="shared" si="5"/>
        <v>624</v>
      </c>
      <c r="T16" s="26"/>
      <c r="U16" s="26"/>
      <c r="V16" s="26"/>
      <c r="W16" s="71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5">
      <c r="A17" s="33" t="s">
        <v>46</v>
      </c>
      <c r="B17" s="33" t="s">
        <v>32</v>
      </c>
      <c r="C17" s="57">
        <v>11</v>
      </c>
      <c r="D17" s="45" t="s">
        <v>15</v>
      </c>
      <c r="E17" s="37">
        <v>1383</v>
      </c>
      <c r="F17" s="46">
        <f>E17/E23</f>
        <v>4.8371865272288483E-2</v>
      </c>
      <c r="G17" s="47">
        <f t="shared" si="0"/>
        <v>35</v>
      </c>
      <c r="H17" s="48">
        <f t="shared" si="1"/>
        <v>2.5307302964569775E-2</v>
      </c>
      <c r="I17" s="37">
        <v>1419</v>
      </c>
      <c r="J17" s="46">
        <f>I17/I23</f>
        <v>8.0592945987391376E-2</v>
      </c>
      <c r="K17" s="37">
        <v>1418</v>
      </c>
      <c r="L17" s="46">
        <f>K17/K23</f>
        <v>4.7898932576678828E-2</v>
      </c>
      <c r="M17" s="49">
        <f t="shared" si="2"/>
        <v>-1</v>
      </c>
      <c r="N17" s="35">
        <f t="shared" si="3"/>
        <v>-7.0472163495419312E-4</v>
      </c>
      <c r="O17" s="26"/>
      <c r="P17" s="5"/>
      <c r="Q17" s="37">
        <f t="shared" si="4"/>
        <v>1419</v>
      </c>
      <c r="R17" s="37">
        <f t="shared" si="5"/>
        <v>1418</v>
      </c>
      <c r="T17" s="26"/>
      <c r="U17" s="26"/>
      <c r="V17" s="26"/>
      <c r="W17" s="71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5">
      <c r="A18" s="33" t="s">
        <v>47</v>
      </c>
      <c r="B18" s="33" t="s">
        <v>33</v>
      </c>
      <c r="C18" s="57">
        <v>12</v>
      </c>
      <c r="D18" s="45" t="s">
        <v>16</v>
      </c>
      <c r="E18" s="37">
        <v>292</v>
      </c>
      <c r="F18" s="46">
        <f>E18/E23</f>
        <v>1.0213004092196845E-2</v>
      </c>
      <c r="G18" s="47">
        <f t="shared" si="0"/>
        <v>14</v>
      </c>
      <c r="H18" s="48">
        <f t="shared" si="1"/>
        <v>4.7945205479452052E-2</v>
      </c>
      <c r="I18" s="37">
        <v>128</v>
      </c>
      <c r="J18" s="46">
        <f>I18/I23</f>
        <v>7.2698358607372069E-3</v>
      </c>
      <c r="K18" s="37">
        <v>306</v>
      </c>
      <c r="L18" s="46">
        <f>K18/K23</f>
        <v>1.0336441021483584E-2</v>
      </c>
      <c r="M18" s="49">
        <f t="shared" si="2"/>
        <v>178</v>
      </c>
      <c r="N18" s="35">
        <f t="shared" si="3"/>
        <v>1.390625</v>
      </c>
      <c r="O18" s="26"/>
      <c r="P18" s="5"/>
      <c r="Q18" s="37">
        <f t="shared" si="4"/>
        <v>128</v>
      </c>
      <c r="R18" s="37">
        <f t="shared" si="5"/>
        <v>306</v>
      </c>
      <c r="T18" s="26"/>
      <c r="U18" s="26"/>
      <c r="V18" s="26"/>
      <c r="W18" s="71"/>
      <c r="X18" s="26"/>
      <c r="Y18" s="26"/>
      <c r="Z18" s="26"/>
      <c r="AA18" s="26"/>
      <c r="AB18" s="26"/>
      <c r="AC18" s="26"/>
      <c r="AD18" s="26"/>
      <c r="AE18" s="26"/>
    </row>
    <row r="19" spans="1:37" x14ac:dyDescent="0.25">
      <c r="A19" s="34" t="s">
        <v>48</v>
      </c>
      <c r="B19" s="34" t="s">
        <v>49</v>
      </c>
      <c r="C19" s="57">
        <v>13</v>
      </c>
      <c r="D19" s="45" t="s">
        <v>17</v>
      </c>
      <c r="E19" s="37">
        <v>1149</v>
      </c>
      <c r="F19" s="46">
        <f>E19/E23</f>
        <v>4.0187471581966352E-2</v>
      </c>
      <c r="G19" s="47">
        <f t="shared" si="0"/>
        <v>53</v>
      </c>
      <c r="H19" s="48">
        <f t="shared" si="1"/>
        <v>4.6127067014795471E-2</v>
      </c>
      <c r="I19" s="37">
        <v>1144</v>
      </c>
      <c r="J19" s="46">
        <f>I19/I23</f>
        <v>6.4974158005338789E-2</v>
      </c>
      <c r="K19" s="37">
        <v>1202</v>
      </c>
      <c r="L19" s="46">
        <f>K19/K23</f>
        <v>4.0602621267396298E-2</v>
      </c>
      <c r="M19" s="49">
        <f t="shared" si="2"/>
        <v>58</v>
      </c>
      <c r="N19" s="35">
        <f t="shared" si="3"/>
        <v>5.0699300699300696E-2</v>
      </c>
      <c r="O19" s="26"/>
      <c r="P19" s="5"/>
      <c r="Q19" s="37">
        <f t="shared" si="4"/>
        <v>1144</v>
      </c>
      <c r="R19" s="37">
        <f t="shared" si="5"/>
        <v>1202</v>
      </c>
      <c r="T19" s="26"/>
      <c r="U19" s="26"/>
      <c r="V19" s="26"/>
      <c r="W19" s="71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5">
      <c r="A20" s="34" t="s">
        <v>50</v>
      </c>
      <c r="B20" s="34" t="s">
        <v>51</v>
      </c>
      <c r="C20" s="57">
        <v>14</v>
      </c>
      <c r="D20" s="45" t="s">
        <v>18</v>
      </c>
      <c r="E20" s="37">
        <v>424</v>
      </c>
      <c r="F20" s="46">
        <f>E20/E23</f>
        <v>1.4829841558532406E-2</v>
      </c>
      <c r="G20" s="47">
        <f t="shared" si="0"/>
        <v>39</v>
      </c>
      <c r="H20" s="48">
        <f t="shared" si="1"/>
        <v>9.1981132075471692E-2</v>
      </c>
      <c r="I20" s="37">
        <v>329</v>
      </c>
      <c r="J20" s="46">
        <f>I20/I23</f>
        <v>1.8685749985801102E-2</v>
      </c>
      <c r="K20" s="37">
        <v>463</v>
      </c>
      <c r="L20" s="46">
        <f>K20/K23</f>
        <v>1.5639778408323198E-2</v>
      </c>
      <c r="M20" s="49">
        <f t="shared" si="2"/>
        <v>134</v>
      </c>
      <c r="N20" s="35">
        <f t="shared" si="3"/>
        <v>0.40729483282674772</v>
      </c>
      <c r="O20" s="26"/>
      <c r="P20" s="5"/>
      <c r="Q20" s="37">
        <f t="shared" si="4"/>
        <v>329</v>
      </c>
      <c r="R20" s="37">
        <f t="shared" si="5"/>
        <v>463</v>
      </c>
      <c r="T20" s="26"/>
      <c r="U20" s="26"/>
      <c r="V20" s="26"/>
      <c r="W20" s="71"/>
      <c r="X20" s="26"/>
      <c r="Y20" s="26"/>
      <c r="Z20" s="26"/>
      <c r="AA20" s="26"/>
      <c r="AB20" s="26"/>
      <c r="AC20" s="26"/>
      <c r="AD20" s="26"/>
      <c r="AE20" s="26"/>
    </row>
    <row r="21" spans="1:37" x14ac:dyDescent="0.25">
      <c r="C21" s="57">
        <v>15</v>
      </c>
      <c r="D21" s="45" t="s">
        <v>19</v>
      </c>
      <c r="E21" s="37">
        <v>4313</v>
      </c>
      <c r="F21" s="46">
        <f>E21/E23</f>
        <v>0.15085166660837326</v>
      </c>
      <c r="G21" s="47">
        <f t="shared" si="0"/>
        <v>355</v>
      </c>
      <c r="H21" s="48">
        <f t="shared" si="1"/>
        <v>8.2309297472756782E-2</v>
      </c>
      <c r="I21" s="37">
        <v>2868</v>
      </c>
      <c r="J21" s="46">
        <f>I21/I23</f>
        <v>0.16288975975464304</v>
      </c>
      <c r="K21" s="37">
        <v>4668</v>
      </c>
      <c r="L21" s="46">
        <f>K21/K23</f>
        <v>0.15768139440616133</v>
      </c>
      <c r="M21" s="49">
        <f t="shared" si="2"/>
        <v>1800</v>
      </c>
      <c r="N21" s="35">
        <f t="shared" si="3"/>
        <v>0.62761506276150625</v>
      </c>
      <c r="O21" s="26"/>
      <c r="P21" s="5"/>
      <c r="Q21" s="37">
        <f t="shared" si="4"/>
        <v>2868</v>
      </c>
      <c r="R21" s="37">
        <f t="shared" si="5"/>
        <v>4668</v>
      </c>
      <c r="T21" s="26"/>
      <c r="U21" s="26"/>
      <c r="V21" s="26"/>
      <c r="W21" s="71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5">
      <c r="C22" s="57">
        <v>16</v>
      </c>
      <c r="D22" s="50" t="s">
        <v>20</v>
      </c>
      <c r="E22" s="74">
        <v>1368</v>
      </c>
      <c r="F22" s="46">
        <f>E22/E23</f>
        <v>4.784722465111399E-2</v>
      </c>
      <c r="G22" s="47">
        <f t="shared" si="0"/>
        <v>71</v>
      </c>
      <c r="H22" s="48">
        <f t="shared" si="1"/>
        <v>5.1900584795321635E-2</v>
      </c>
      <c r="I22" s="37">
        <v>1677</v>
      </c>
      <c r="J22" s="46">
        <f>I22/I23</f>
        <v>9.5246208894189804E-2</v>
      </c>
      <c r="K22" s="74">
        <v>1439</v>
      </c>
      <c r="L22" s="46">
        <f>K22/K23</f>
        <v>4.8608296176192403E-2</v>
      </c>
      <c r="M22" s="49">
        <f t="shared" si="2"/>
        <v>-238</v>
      </c>
      <c r="N22" s="35">
        <f t="shared" si="3"/>
        <v>-0.14192009540846751</v>
      </c>
      <c r="O22" s="26"/>
      <c r="P22" s="5"/>
      <c r="Q22" s="37">
        <f t="shared" si="4"/>
        <v>1677</v>
      </c>
      <c r="R22" s="37">
        <f t="shared" si="5"/>
        <v>1439</v>
      </c>
      <c r="S22" s="26"/>
      <c r="T22" s="26"/>
      <c r="U22" s="26"/>
      <c r="V22" s="26"/>
      <c r="W22" s="7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8" thickBot="1" x14ac:dyDescent="0.3">
      <c r="C23" s="58"/>
      <c r="D23" s="59" t="s">
        <v>0</v>
      </c>
      <c r="E23" s="60">
        <f>SUM(E7:E22)</f>
        <v>28591</v>
      </c>
      <c r="F23" s="61">
        <f>E23/E23</f>
        <v>1</v>
      </c>
      <c r="G23" s="72">
        <f t="shared" ref="G23" si="6">K23-E23</f>
        <v>1013</v>
      </c>
      <c r="H23" s="62">
        <f t="shared" ref="H23" si="7">G23/E23</f>
        <v>3.5430729949984259E-2</v>
      </c>
      <c r="I23" s="63">
        <f>SUM(I7:I22)</f>
        <v>17607</v>
      </c>
      <c r="J23" s="61">
        <f>I23/I23</f>
        <v>1</v>
      </c>
      <c r="K23" s="60">
        <f>SUM(K7:K22)</f>
        <v>29604</v>
      </c>
      <c r="L23" s="61">
        <f>K23/K23</f>
        <v>1</v>
      </c>
      <c r="M23" s="63">
        <f t="shared" ref="M23" si="8">K23-I23</f>
        <v>11997</v>
      </c>
      <c r="N23" s="73">
        <f t="shared" ref="N23" si="9">M23/I23</f>
        <v>0.68137672516612713</v>
      </c>
      <c r="O23" s="27"/>
      <c r="P23" s="5"/>
      <c r="Q23" s="69">
        <f>SUM(Q7:Q22)</f>
        <v>17607</v>
      </c>
      <c r="R23" s="70">
        <f>SUM(R7:R22)</f>
        <v>29604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5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5">
      <c r="AE25" s="26"/>
      <c r="AF25" s="26"/>
      <c r="AG25" s="26"/>
      <c r="AH25" s="26"/>
      <c r="AI25" s="26"/>
      <c r="AJ25" s="26"/>
    </row>
    <row r="26" spans="1:37" x14ac:dyDescent="0.25">
      <c r="AE26" s="26"/>
      <c r="AF26" s="26"/>
      <c r="AG26" s="26"/>
      <c r="AH26" s="26"/>
      <c r="AI26" s="26"/>
      <c r="AJ26" s="26"/>
    </row>
    <row r="27" spans="1:37" x14ac:dyDescent="0.25">
      <c r="AE27" s="26"/>
      <c r="AF27" s="26"/>
      <c r="AG27" s="26"/>
      <c r="AH27" s="26"/>
      <c r="AI27" s="26"/>
      <c r="AJ27" s="26"/>
    </row>
    <row r="28" spans="1:37" x14ac:dyDescent="0.25">
      <c r="AE28" s="26"/>
      <c r="AF28" s="26"/>
      <c r="AG28" s="26"/>
      <c r="AH28" s="26"/>
      <c r="AI28" s="26"/>
      <c r="AJ28" s="26"/>
    </row>
    <row r="29" spans="1:37" x14ac:dyDescent="0.25">
      <c r="AE29" s="26"/>
      <c r="AF29" s="26"/>
      <c r="AG29" s="26"/>
      <c r="AH29" s="26"/>
      <c r="AI29" s="26"/>
      <c r="AJ29" s="26"/>
    </row>
    <row r="30" spans="1:37" x14ac:dyDescent="0.25">
      <c r="AH30" s="1"/>
    </row>
    <row r="31" spans="1:37" x14ac:dyDescent="0.25">
      <c r="AH31" s="2"/>
    </row>
    <row r="32" spans="1:37" x14ac:dyDescent="0.25">
      <c r="AI32" s="2"/>
    </row>
    <row r="33" spans="35:35" x14ac:dyDescent="0.25">
      <c r="AI33" s="2"/>
    </row>
    <row r="34" spans="35:35" x14ac:dyDescent="0.25">
      <c r="AI34" s="2"/>
    </row>
    <row r="35" spans="35:35" x14ac:dyDescent="0.25">
      <c r="AI35" s="2"/>
    </row>
    <row r="56" spans="5:14" x14ac:dyDescent="0.25">
      <c r="M56" s="28"/>
    </row>
    <row r="59" spans="5:14" x14ac:dyDescent="0.25">
      <c r="F59" s="29"/>
      <c r="H59" s="30"/>
      <c r="J59" s="29"/>
      <c r="L59" s="29"/>
      <c r="N59" s="30"/>
    </row>
    <row r="60" spans="5:14" x14ac:dyDescent="0.25">
      <c r="F60" s="29"/>
      <c r="H60" s="30"/>
      <c r="J60" s="29"/>
      <c r="L60" s="29"/>
      <c r="N60" s="30"/>
    </row>
    <row r="61" spans="5:14" x14ac:dyDescent="0.25">
      <c r="E61" s="31"/>
      <c r="F61" s="29"/>
      <c r="H61" s="30"/>
      <c r="J61" s="29"/>
      <c r="L61" s="29"/>
      <c r="M61" s="31"/>
      <c r="N61" s="30"/>
    </row>
    <row r="62" spans="5:14" x14ac:dyDescent="0.25">
      <c r="F62" s="29"/>
      <c r="H62" s="30"/>
      <c r="J62" s="29"/>
      <c r="L62" s="29"/>
      <c r="N62" s="30"/>
    </row>
    <row r="63" spans="5:14" x14ac:dyDescent="0.25">
      <c r="F63" s="29"/>
      <c r="H63" s="30"/>
      <c r="J63" s="29"/>
      <c r="L63" s="29"/>
      <c r="N63" s="30"/>
    </row>
    <row r="64" spans="5:14" x14ac:dyDescent="0.25">
      <c r="E64" s="31"/>
      <c r="F64" s="29"/>
      <c r="H64" s="30"/>
      <c r="J64" s="29"/>
      <c r="L64" s="29"/>
      <c r="M64" s="31"/>
      <c r="N64" s="30"/>
    </row>
    <row r="65" spans="5:14" x14ac:dyDescent="0.25">
      <c r="E65" s="31"/>
      <c r="F65" s="29"/>
      <c r="H65" s="30"/>
      <c r="J65" s="29"/>
      <c r="L65" s="29"/>
      <c r="M65" s="31"/>
      <c r="N65" s="30"/>
    </row>
    <row r="66" spans="5:14" x14ac:dyDescent="0.25">
      <c r="E66" s="31"/>
      <c r="F66" s="29"/>
      <c r="H66" s="30"/>
      <c r="J66" s="29"/>
      <c r="L66" s="29"/>
      <c r="N66" s="30"/>
    </row>
    <row r="67" spans="5:14" x14ac:dyDescent="0.25">
      <c r="E67" s="31"/>
      <c r="F67" s="29"/>
      <c r="H67" s="30"/>
      <c r="J67" s="29"/>
      <c r="L67" s="29"/>
      <c r="N67" s="30"/>
    </row>
    <row r="68" spans="5:14" x14ac:dyDescent="0.25">
      <c r="F68" s="29"/>
      <c r="H68" s="30"/>
      <c r="J68" s="29"/>
      <c r="L68" s="29"/>
      <c r="N68" s="30"/>
    </row>
    <row r="69" spans="5:14" x14ac:dyDescent="0.25">
      <c r="E69" s="31"/>
      <c r="F69" s="29"/>
      <c r="H69" s="30"/>
      <c r="J69" s="29"/>
      <c r="L69" s="29"/>
      <c r="M69" s="31"/>
      <c r="N69" s="30"/>
    </row>
    <row r="70" spans="5:14" x14ac:dyDescent="0.25">
      <c r="F70" s="29"/>
      <c r="H70" s="30"/>
      <c r="J70" s="29"/>
      <c r="L70" s="29"/>
      <c r="N70" s="30"/>
    </row>
    <row r="71" spans="5:14" x14ac:dyDescent="0.25">
      <c r="E71" s="31"/>
      <c r="F71" s="29"/>
      <c r="H71" s="30"/>
      <c r="J71" s="29"/>
      <c r="L71" s="29"/>
      <c r="N71" s="30"/>
    </row>
    <row r="72" spans="5:14" x14ac:dyDescent="0.25">
      <c r="E72" s="31"/>
      <c r="F72" s="29"/>
      <c r="G72" s="31"/>
      <c r="H72" s="30"/>
      <c r="J72" s="29"/>
      <c r="L72" s="29"/>
      <c r="M72" s="31"/>
      <c r="N72" s="30"/>
    </row>
    <row r="73" spans="5:14" x14ac:dyDescent="0.25">
      <c r="F73" s="29"/>
      <c r="H73" s="30"/>
      <c r="J73" s="29"/>
      <c r="L73" s="29"/>
      <c r="M73" s="31"/>
      <c r="N73" s="30"/>
    </row>
    <row r="74" spans="5:14" x14ac:dyDescent="0.25">
      <c r="E74" s="31"/>
      <c r="F74" s="29"/>
      <c r="H74" s="30"/>
      <c r="J74" s="29"/>
      <c r="L74" s="29"/>
      <c r="M74" s="31"/>
      <c r="N74" s="30"/>
    </row>
    <row r="75" spans="5:14" x14ac:dyDescent="0.25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2020-05-04T06:55:59Z</cp:lastPrinted>
  <dcterms:created xsi:type="dcterms:W3CDTF">2003-06-02T05:51:50Z</dcterms:created>
  <dcterms:modified xsi:type="dcterms:W3CDTF">2020-06-12T07:21:07Z</dcterms:modified>
</cp:coreProperties>
</file>